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2018'!$A$1:$J$50</definedName>
  </definedNames>
  <calcPr calcId="145621"/>
</workbook>
</file>

<file path=xl/calcChain.xml><?xml version="1.0" encoding="utf-8"?>
<calcChain xmlns="http://schemas.openxmlformats.org/spreadsheetml/2006/main">
  <c r="I47" i="1" l="1"/>
  <c r="J47" i="1" s="1"/>
  <c r="G47" i="1"/>
  <c r="C47" i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C16" i="1" l="1"/>
  <c r="G16" i="1"/>
  <c r="I16" i="1"/>
  <c r="H43" i="1" l="1"/>
  <c r="H42" i="1"/>
  <c r="I35" i="1" l="1"/>
  <c r="G35" i="1"/>
  <c r="G10" i="1" l="1"/>
  <c r="I10" i="1"/>
  <c r="G20" i="1" l="1"/>
  <c r="I20" i="1"/>
  <c r="I41" i="1" l="1"/>
  <c r="G41" i="1"/>
  <c r="I31" i="1"/>
  <c r="G31" i="1"/>
  <c r="C10" i="1" l="1"/>
  <c r="C50" i="1" s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G50" i="1" s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I50" i="1" l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0" i="1" l="1"/>
  <c r="J50" i="1"/>
  <c r="J10" i="1"/>
</calcChain>
</file>

<file path=xl/sharedStrings.xml><?xml version="1.0" encoding="utf-8"?>
<sst xmlns="http://schemas.openxmlformats.org/spreadsheetml/2006/main" count="57" uniqueCount="55">
  <si>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</si>
  <si>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</si>
  <si>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</si>
  <si>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</si>
  <si>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</si>
  <si>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</si>
  <si>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</si>
  <si>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</si>
  <si>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</si>
  <si>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</si>
  <si>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</si>
  <si>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</si>
  <si>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</si>
  <si>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</si>
  <si>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</si>
  <si>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</si>
  <si>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</si>
  <si>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</si>
  <si>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</si>
  <si>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</si>
  <si>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</si>
  <si>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</si>
  <si>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</si>
  <si>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</si>
  <si>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</si>
  <si>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</si>
  <si>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</si>
  <si>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</si>
  <si>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</si>
  <si>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</si>
  <si>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</si>
  <si>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</si>
  <si>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</si>
  <si>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</si>
  <si>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</si>
  <si>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</si>
  <si>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</si>
  <si>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</si>
  <si>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</si>
  <si>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</si>
  <si>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</si>
  <si>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</si>
  <si>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</si>
  <si>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</si>
  <si>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</si>
  <si>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</si>
  <si>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"Формирование современной городской среды" на 2018-2023 годы</t>
  </si>
  <si>
    <t>МП "Содействие развитию туризма в городе Твери" на 2018-2023 годы</t>
  </si>
  <si>
    <t>В 2019 ГОДУ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</si>
  <si>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</si>
  <si>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</si>
  <si>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</si>
  <si>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Бюджет города Твери на 2019 год всего, тыс. руб.</t>
  </si>
  <si>
    <t>тыс. руб.</t>
  </si>
  <si>
    <t>по состоянию на 01.04.2019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</si>
</sst>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44" zoomScale="110" zoomScaleNormal="110" workbookViewId="0">
      <selection activeCell="M48" sqref="M48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6" customFormat="1" x14ac:dyDescent="0.3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6" customFormat="1" x14ac:dyDescent="0.35">
      <c r="A3" s="52" t="s">
        <v>10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6" customFormat="1" x14ac:dyDescent="0.35">
      <c r="A4" s="52" t="s">
        <v>48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6" customFormat="1" ht="15" hidden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6" customFormat="1" x14ac:dyDescent="0.35">
      <c r="A6" s="1"/>
      <c r="B6" s="1"/>
      <c r="C6" s="54" t="s">
        <v>54</v>
      </c>
      <c r="D6" s="54"/>
      <c r="E6" s="54"/>
      <c r="F6" s="54"/>
      <c r="G6" s="54"/>
      <c r="H6" s="54"/>
      <c r="I6" s="54"/>
      <c r="J6" s="54"/>
    </row>
    <row r="7" spans="1:10" s="6" customFormat="1" ht="33" customHeight="1" x14ac:dyDescent="0.35">
      <c r="A7" s="51" t="s">
        <v>0</v>
      </c>
      <c r="B7" s="51" t="s">
        <v>1</v>
      </c>
      <c r="C7" s="51" t="s">
        <v>52</v>
      </c>
      <c r="D7" s="51" t="s">
        <v>2</v>
      </c>
      <c r="E7" s="51"/>
      <c r="F7" s="51"/>
      <c r="G7" s="51" t="s">
        <v>4</v>
      </c>
      <c r="H7" s="51"/>
      <c r="I7" s="51" t="s">
        <v>5</v>
      </c>
      <c r="J7" s="51"/>
    </row>
    <row r="8" spans="1:10" s="6" customFormat="1" ht="24.75" customHeight="1" x14ac:dyDescent="0.35">
      <c r="A8" s="51"/>
      <c r="B8" s="51"/>
      <c r="C8" s="51"/>
      <c r="D8" s="34"/>
      <c r="E8" s="34"/>
      <c r="F8" s="34"/>
      <c r="G8" s="25" t="s">
        <v>53</v>
      </c>
      <c r="H8" s="35" t="s">
        <v>3</v>
      </c>
      <c r="I8" s="25" t="s">
        <v>53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6">
        <f>SUM(C11:C15)</f>
        <v>4981831.3</v>
      </c>
      <c r="D10" s="46"/>
      <c r="E10" s="46"/>
      <c r="F10" s="46"/>
      <c r="G10" s="46">
        <f>SUM(G11:G15)</f>
        <v>3985767.3</v>
      </c>
      <c r="H10" s="47">
        <f>G10*100/C10</f>
        <v>80.006067246797386</v>
      </c>
      <c r="I10" s="46">
        <f>SUM(I11:I15)</f>
        <v>838354.60000000009</v>
      </c>
      <c r="J10" s="46">
        <f t="shared" ref="J10:J41" si="0">I10*100/C10</f>
        <v>16.82824145410143</v>
      </c>
    </row>
    <row r="11" spans="1:10" s="4" customFormat="1" ht="30.5" customHeight="1" x14ac:dyDescent="0.35">
      <c r="A11" s="28"/>
      <c r="B11" s="29" t="s">
        <v>11</v>
      </c>
      <c r="C11" s="41">
        <v>1771307.2</v>
      </c>
      <c r="D11" s="42"/>
      <c r="E11" s="42"/>
      <c r="F11" s="42"/>
      <c r="G11" s="43">
        <v>1453613.4</v>
      </c>
      <c r="H11" s="44">
        <f t="shared" ref="H11:H44" si="1">G11*100/C11</f>
        <v>82.064443705755835</v>
      </c>
      <c r="I11" s="43">
        <v>321208.90000000002</v>
      </c>
      <c r="J11" s="41">
        <f t="shared" si="0"/>
        <v>18.134002955557346</v>
      </c>
    </row>
    <row r="12" spans="1:10" s="4" customFormat="1" ht="28.5" customHeight="1" x14ac:dyDescent="0.35">
      <c r="A12" s="28"/>
      <c r="B12" s="29" t="s">
        <v>12</v>
      </c>
      <c r="C12" s="43">
        <v>3009407.9</v>
      </c>
      <c r="D12" s="42"/>
      <c r="E12" s="42"/>
      <c r="F12" s="42"/>
      <c r="G12" s="43">
        <v>2415476.9</v>
      </c>
      <c r="H12" s="44">
        <f t="shared" si="1"/>
        <v>80.264190839666497</v>
      </c>
      <c r="I12" s="43">
        <v>493084.4</v>
      </c>
      <c r="J12" s="41">
        <f t="shared" si="0"/>
        <v>16.384764591067899</v>
      </c>
    </row>
    <row r="13" spans="1:10" s="4" customFormat="1" ht="29.25" customHeight="1" x14ac:dyDescent="0.35">
      <c r="A13" s="28"/>
      <c r="B13" s="29" t="s">
        <v>13</v>
      </c>
      <c r="C13" s="43">
        <v>41351.5</v>
      </c>
      <c r="D13" s="42"/>
      <c r="E13" s="42"/>
      <c r="F13" s="42"/>
      <c r="G13" s="43">
        <v>41351.5</v>
      </c>
      <c r="H13" s="44">
        <f t="shared" si="1"/>
        <v>100</v>
      </c>
      <c r="I13" s="43">
        <v>9063</v>
      </c>
      <c r="J13" s="41">
        <f t="shared" si="0"/>
        <v>21.916980036999867</v>
      </c>
    </row>
    <row r="14" spans="1:10" s="4" customFormat="1" ht="30" customHeight="1" x14ac:dyDescent="0.35">
      <c r="A14" s="28"/>
      <c r="B14" s="29" t="s">
        <v>14</v>
      </c>
      <c r="C14" s="43">
        <v>105098.5</v>
      </c>
      <c r="D14" s="42"/>
      <c r="E14" s="42"/>
      <c r="F14" s="42"/>
      <c r="G14" s="43">
        <v>72206.399999999994</v>
      </c>
      <c r="H14" s="44">
        <f t="shared" si="1"/>
        <v>68.703549527348144</v>
      </c>
      <c r="I14" s="43">
        <v>5616.5</v>
      </c>
      <c r="J14" s="41">
        <f t="shared" si="0"/>
        <v>5.3440344058193032</v>
      </c>
    </row>
    <row r="15" spans="1:10" s="4" customFormat="1" ht="30" customHeight="1" x14ac:dyDescent="0.35">
      <c r="A15" s="28"/>
      <c r="B15" s="29" t="s">
        <v>31</v>
      </c>
      <c r="C15" s="43">
        <v>54666.2</v>
      </c>
      <c r="D15" s="42"/>
      <c r="E15" s="42"/>
      <c r="F15" s="42"/>
      <c r="G15" s="43">
        <v>3119.1</v>
      </c>
      <c r="H15" s="45">
        <f t="shared" si="1"/>
        <v>5.7057194390683827</v>
      </c>
      <c r="I15" s="43">
        <v>9381.7999999999993</v>
      </c>
      <c r="J15" s="43">
        <f t="shared" si="0"/>
        <v>17.161975772963913</v>
      </c>
    </row>
    <row r="16" spans="1:10" s="7" customFormat="1" ht="26.25" customHeight="1" x14ac:dyDescent="0.35">
      <c r="A16" s="26">
        <v>2</v>
      </c>
      <c r="B16" s="11" t="s">
        <v>35</v>
      </c>
      <c r="C16" s="46">
        <f>SUM(C17:C19)</f>
        <v>317219.5</v>
      </c>
      <c r="D16" s="46"/>
      <c r="E16" s="46"/>
      <c r="F16" s="46"/>
      <c r="G16" s="46">
        <f>SUM(G17:G19)</f>
        <v>307577.59999999998</v>
      </c>
      <c r="H16" s="47">
        <f t="shared" si="1"/>
        <v>96.960495808107623</v>
      </c>
      <c r="I16" s="46">
        <f>SUM(I17:I19)</f>
        <v>67730.600000000006</v>
      </c>
      <c r="J16" s="46">
        <f t="shared" si="0"/>
        <v>21.351335589394729</v>
      </c>
    </row>
    <row r="17" spans="1:11" s="4" customFormat="1" ht="27" customHeight="1" x14ac:dyDescent="0.35">
      <c r="A17" s="28"/>
      <c r="B17" s="30" t="s">
        <v>15</v>
      </c>
      <c r="C17" s="43">
        <v>307219.5</v>
      </c>
      <c r="D17" s="42"/>
      <c r="E17" s="42"/>
      <c r="F17" s="42"/>
      <c r="G17" s="43">
        <v>297928.3</v>
      </c>
      <c r="H17" s="45">
        <f t="shared" si="1"/>
        <v>96.975712804688499</v>
      </c>
      <c r="I17" s="43">
        <v>66753.600000000006</v>
      </c>
      <c r="J17" s="43">
        <f t="shared" si="0"/>
        <v>21.72830826168261</v>
      </c>
    </row>
    <row r="18" spans="1:11" s="6" customFormat="1" ht="28" x14ac:dyDescent="0.35">
      <c r="A18" s="28"/>
      <c r="B18" s="30" t="s">
        <v>16</v>
      </c>
      <c r="C18" s="43">
        <v>9172.7000000000007</v>
      </c>
      <c r="D18" s="42"/>
      <c r="E18" s="42"/>
      <c r="F18" s="42"/>
      <c r="G18" s="43">
        <v>9092.7000000000007</v>
      </c>
      <c r="H18" s="45">
        <f t="shared" si="1"/>
        <v>99.127846762676214</v>
      </c>
      <c r="I18" s="43">
        <v>833.5</v>
      </c>
      <c r="J18" s="43">
        <f t="shared" si="0"/>
        <v>9.086746541367317</v>
      </c>
    </row>
    <row r="19" spans="1:11" s="6" customFormat="1" x14ac:dyDescent="0.35">
      <c r="A19" s="28"/>
      <c r="B19" s="30" t="s">
        <v>17</v>
      </c>
      <c r="C19" s="43">
        <v>827.3</v>
      </c>
      <c r="D19" s="42"/>
      <c r="E19" s="42"/>
      <c r="F19" s="42"/>
      <c r="G19" s="43">
        <v>556.6</v>
      </c>
      <c r="H19" s="45">
        <f t="shared" si="1"/>
        <v>67.279100688988279</v>
      </c>
      <c r="I19" s="43">
        <v>143.5</v>
      </c>
      <c r="J19" s="43">
        <f t="shared" si="0"/>
        <v>17.345582013779765</v>
      </c>
    </row>
    <row r="20" spans="1:11" s="3" customFormat="1" ht="41.25" customHeight="1" x14ac:dyDescent="0.35">
      <c r="A20" s="26">
        <v>3</v>
      </c>
      <c r="B20" s="27" t="s">
        <v>36</v>
      </c>
      <c r="C20" s="46">
        <f>SUM(C21:C23)</f>
        <v>93092.800000000003</v>
      </c>
      <c r="D20" s="46"/>
      <c r="E20" s="46"/>
      <c r="F20" s="46"/>
      <c r="G20" s="46">
        <f>SUM(G21:G23)</f>
        <v>85982.3</v>
      </c>
      <c r="H20" s="47">
        <f t="shared" si="1"/>
        <v>92.361922726569617</v>
      </c>
      <c r="I20" s="46">
        <f>SUM(I21:I23)</f>
        <v>17103.400000000001</v>
      </c>
      <c r="J20" s="47">
        <f>I20*100/C20</f>
        <v>18.372419778973242</v>
      </c>
    </row>
    <row r="21" spans="1:11" s="8" customFormat="1" ht="18" customHeight="1" x14ac:dyDescent="0.35">
      <c r="A21" s="31"/>
      <c r="B21" s="29" t="s">
        <v>18</v>
      </c>
      <c r="C21" s="43">
        <v>68721.3</v>
      </c>
      <c r="D21" s="43"/>
      <c r="E21" s="43"/>
      <c r="F21" s="43"/>
      <c r="G21" s="43">
        <v>65060.800000000003</v>
      </c>
      <c r="H21" s="45">
        <f t="shared" si="1"/>
        <v>94.67341275557942</v>
      </c>
      <c r="I21" s="43">
        <v>13027.6</v>
      </c>
      <c r="J21" s="43">
        <f t="shared" si="0"/>
        <v>18.957150112119532</v>
      </c>
    </row>
    <row r="22" spans="1:11" s="5" customFormat="1" ht="28" x14ac:dyDescent="0.35">
      <c r="A22" s="31"/>
      <c r="B22" s="29" t="s">
        <v>19</v>
      </c>
      <c r="C22" s="43">
        <v>20971.5</v>
      </c>
      <c r="D22" s="43"/>
      <c r="E22" s="43"/>
      <c r="F22" s="43"/>
      <c r="G22" s="43">
        <v>20921.5</v>
      </c>
      <c r="H22" s="45">
        <f t="shared" si="1"/>
        <v>99.761581193524549</v>
      </c>
      <c r="I22" s="43">
        <v>4075.8</v>
      </c>
      <c r="J22" s="43">
        <f t="shared" si="0"/>
        <v>19.434947428653171</v>
      </c>
    </row>
    <row r="23" spans="1:11" s="5" customFormat="1" ht="17.25" customHeight="1" x14ac:dyDescent="0.35">
      <c r="A23" s="31"/>
      <c r="B23" s="29" t="s">
        <v>20</v>
      </c>
      <c r="C23" s="43">
        <v>3400</v>
      </c>
      <c r="D23" s="43"/>
      <c r="E23" s="43"/>
      <c r="F23" s="43"/>
      <c r="G23" s="43">
        <v>0</v>
      </c>
      <c r="H23" s="45">
        <f t="shared" si="1"/>
        <v>0</v>
      </c>
      <c r="I23" s="43">
        <v>0</v>
      </c>
      <c r="J23" s="43">
        <f t="shared" si="0"/>
        <v>0</v>
      </c>
    </row>
    <row r="24" spans="1:11" s="3" customFormat="1" ht="28" x14ac:dyDescent="0.35">
      <c r="A24" s="26">
        <v>4</v>
      </c>
      <c r="B24" s="27" t="s">
        <v>37</v>
      </c>
      <c r="C24" s="46">
        <f>SUM(C25:C26)</f>
        <v>79537</v>
      </c>
      <c r="D24" s="46"/>
      <c r="E24" s="46"/>
      <c r="F24" s="46"/>
      <c r="G24" s="46">
        <f>SUM(G25:G26)</f>
        <v>5702</v>
      </c>
      <c r="H24" s="47">
        <f t="shared" si="1"/>
        <v>7.1689905327080474</v>
      </c>
      <c r="I24" s="46">
        <f>SUM(I25:I26)</f>
        <v>12669.699999999999</v>
      </c>
      <c r="J24" s="46">
        <f t="shared" si="0"/>
        <v>15.929315915863057</v>
      </c>
      <c r="K24" s="4"/>
    </row>
    <row r="25" spans="1:11" s="5" customFormat="1" ht="42" x14ac:dyDescent="0.35">
      <c r="A25" s="31"/>
      <c r="B25" s="29" t="s">
        <v>21</v>
      </c>
      <c r="C25" s="43">
        <v>78628</v>
      </c>
      <c r="D25" s="43"/>
      <c r="E25" s="43"/>
      <c r="F25" s="43"/>
      <c r="G25" s="43">
        <v>5288.5</v>
      </c>
      <c r="H25" s="45">
        <f t="shared" si="1"/>
        <v>6.7259754794729609</v>
      </c>
      <c r="I25" s="43">
        <v>12623.3</v>
      </c>
      <c r="J25" s="43">
        <f t="shared" si="0"/>
        <v>16.054458971358802</v>
      </c>
    </row>
    <row r="26" spans="1:11" s="5" customFormat="1" ht="28" x14ac:dyDescent="0.35">
      <c r="A26" s="31"/>
      <c r="B26" s="29" t="s">
        <v>22</v>
      </c>
      <c r="C26" s="43">
        <v>909</v>
      </c>
      <c r="D26" s="43"/>
      <c r="E26" s="43"/>
      <c r="F26" s="43"/>
      <c r="G26" s="43">
        <v>413.5</v>
      </c>
      <c r="H26" s="45">
        <f t="shared" si="1"/>
        <v>45.48954895489549</v>
      </c>
      <c r="I26" s="43">
        <v>46.4</v>
      </c>
      <c r="J26" s="43">
        <f t="shared" si="0"/>
        <v>5.1045104510451047</v>
      </c>
    </row>
    <row r="27" spans="1:11" s="5" customFormat="1" ht="30" customHeight="1" x14ac:dyDescent="0.35">
      <c r="A27" s="26">
        <v>5</v>
      </c>
      <c r="B27" s="27" t="s">
        <v>32</v>
      </c>
      <c r="C27" s="46">
        <f>SUM(C28:C30)</f>
        <v>165658</v>
      </c>
      <c r="D27" s="46"/>
      <c r="E27" s="46"/>
      <c r="F27" s="46"/>
      <c r="G27" s="46">
        <f>SUM(G28:G30)</f>
        <v>8054.2</v>
      </c>
      <c r="H27" s="47">
        <f t="shared" si="1"/>
        <v>4.8619444880416278</v>
      </c>
      <c r="I27" s="46">
        <f>SUM(I28:I30)</f>
        <v>7854.8</v>
      </c>
      <c r="J27" s="46">
        <f t="shared" si="0"/>
        <v>4.7415760180613074</v>
      </c>
    </row>
    <row r="28" spans="1:11" s="5" customFormat="1" ht="28" x14ac:dyDescent="0.35">
      <c r="A28" s="31"/>
      <c r="B28" s="29" t="s">
        <v>33</v>
      </c>
      <c r="C28" s="43">
        <v>86199</v>
      </c>
      <c r="D28" s="43"/>
      <c r="E28" s="43"/>
      <c r="F28" s="43"/>
      <c r="G28" s="43">
        <v>0</v>
      </c>
      <c r="H28" s="45">
        <f t="shared" si="1"/>
        <v>0</v>
      </c>
      <c r="I28" s="43">
        <v>0</v>
      </c>
      <c r="J28" s="43">
        <f t="shared" si="0"/>
        <v>0</v>
      </c>
    </row>
    <row r="29" spans="1:11" s="5" customFormat="1" x14ac:dyDescent="0.35">
      <c r="A29" s="31"/>
      <c r="B29" s="29" t="s">
        <v>43</v>
      </c>
      <c r="C29" s="43">
        <v>22462.1</v>
      </c>
      <c r="D29" s="43"/>
      <c r="E29" s="43"/>
      <c r="F29" s="43"/>
      <c r="G29" s="43">
        <v>2399.8000000000002</v>
      </c>
      <c r="H29" s="45">
        <f t="shared" si="1"/>
        <v>10.683774001540375</v>
      </c>
      <c r="I29" s="43">
        <v>2399.8000000000002</v>
      </c>
      <c r="J29" s="43">
        <f t="shared" si="0"/>
        <v>10.683774001540375</v>
      </c>
    </row>
    <row r="30" spans="1:11" s="5" customFormat="1" ht="42" x14ac:dyDescent="0.35">
      <c r="A30" s="31"/>
      <c r="B30" s="29" t="s">
        <v>34</v>
      </c>
      <c r="C30" s="43">
        <v>56996.9</v>
      </c>
      <c r="D30" s="43"/>
      <c r="E30" s="43"/>
      <c r="F30" s="43"/>
      <c r="G30" s="43">
        <v>5654.4</v>
      </c>
      <c r="H30" s="45">
        <f t="shared" si="1"/>
        <v>9.9205395381152304</v>
      </c>
      <c r="I30" s="43">
        <v>5455</v>
      </c>
      <c r="J30" s="43">
        <f t="shared" si="0"/>
        <v>9.5706959501306201</v>
      </c>
    </row>
    <row r="31" spans="1:11" s="3" customFormat="1" ht="28" x14ac:dyDescent="0.35">
      <c r="A31" s="26">
        <v>6</v>
      </c>
      <c r="B31" s="11" t="s">
        <v>38</v>
      </c>
      <c r="C31" s="46">
        <f>SUM(C32:C34)</f>
        <v>71045</v>
      </c>
      <c r="D31" s="46"/>
      <c r="E31" s="46"/>
      <c r="F31" s="46"/>
      <c r="G31" s="46">
        <f>SUM(G32:G34)</f>
        <v>327.7</v>
      </c>
      <c r="H31" s="47">
        <f t="shared" si="1"/>
        <v>0.46125694982053628</v>
      </c>
      <c r="I31" s="46">
        <f>SUM(I32:I34)</f>
        <v>197.2</v>
      </c>
      <c r="J31" s="46">
        <f t="shared" si="0"/>
        <v>0.27757055387430501</v>
      </c>
    </row>
    <row r="32" spans="1:11" s="5" customFormat="1" ht="31.5" customHeight="1" x14ac:dyDescent="0.35">
      <c r="A32" s="31"/>
      <c r="B32" s="29" t="s">
        <v>23</v>
      </c>
      <c r="C32" s="43">
        <v>7509.8</v>
      </c>
      <c r="D32" s="43"/>
      <c r="E32" s="43"/>
      <c r="F32" s="43"/>
      <c r="G32" s="43">
        <v>327.7</v>
      </c>
      <c r="H32" s="45">
        <f t="shared" si="1"/>
        <v>4.3636315214786014</v>
      </c>
      <c r="I32" s="43">
        <v>197.2</v>
      </c>
      <c r="J32" s="43">
        <f t="shared" si="0"/>
        <v>2.6259021545180965</v>
      </c>
    </row>
    <row r="33" spans="1:12" s="5" customFormat="1" ht="29.25" customHeight="1" x14ac:dyDescent="0.35">
      <c r="A33" s="31"/>
      <c r="B33" s="29" t="s">
        <v>24</v>
      </c>
      <c r="C33" s="43">
        <v>57326.2</v>
      </c>
      <c r="D33" s="43"/>
      <c r="E33" s="43"/>
      <c r="F33" s="43"/>
      <c r="G33" s="43">
        <v>0</v>
      </c>
      <c r="H33" s="45">
        <f t="shared" si="1"/>
        <v>0</v>
      </c>
      <c r="I33" s="43">
        <v>0</v>
      </c>
      <c r="J33" s="43">
        <f t="shared" si="0"/>
        <v>0</v>
      </c>
    </row>
    <row r="34" spans="1:12" s="5" customFormat="1" ht="29.25" customHeight="1" x14ac:dyDescent="0.35">
      <c r="A34" s="31"/>
      <c r="B34" s="29" t="s">
        <v>44</v>
      </c>
      <c r="C34" s="43">
        <v>6209</v>
      </c>
      <c r="D34" s="43"/>
      <c r="E34" s="43"/>
      <c r="F34" s="43"/>
      <c r="G34" s="43">
        <v>0</v>
      </c>
      <c r="H34" s="45">
        <f t="shared" si="1"/>
        <v>0</v>
      </c>
      <c r="I34" s="43">
        <v>0</v>
      </c>
      <c r="J34" s="43">
        <f t="shared" si="0"/>
        <v>0</v>
      </c>
    </row>
    <row r="35" spans="1:12" s="3" customFormat="1" ht="33" customHeight="1" x14ac:dyDescent="0.35">
      <c r="A35" s="26">
        <v>7</v>
      </c>
      <c r="B35" s="11" t="s">
        <v>39</v>
      </c>
      <c r="C35" s="46">
        <f>SUM(C36:C37)</f>
        <v>1055264.7</v>
      </c>
      <c r="D35" s="46"/>
      <c r="E35" s="46"/>
      <c r="F35" s="46"/>
      <c r="G35" s="46">
        <f>SUM(G36:G37)</f>
        <v>385196.7</v>
      </c>
      <c r="H35" s="47">
        <f t="shared" si="1"/>
        <v>36.502377081314293</v>
      </c>
      <c r="I35" s="46">
        <f>SUM(I36:I37)</f>
        <v>211219.9</v>
      </c>
      <c r="J35" s="46">
        <f t="shared" si="0"/>
        <v>20.015821622764413</v>
      </c>
      <c r="L35" s="38"/>
    </row>
    <row r="36" spans="1:12" s="5" customFormat="1" x14ac:dyDescent="0.35">
      <c r="A36" s="31"/>
      <c r="B36" s="29" t="s">
        <v>25</v>
      </c>
      <c r="C36" s="43">
        <v>965264.7</v>
      </c>
      <c r="D36" s="43"/>
      <c r="E36" s="43"/>
      <c r="F36" s="43"/>
      <c r="G36" s="43">
        <v>317296.7</v>
      </c>
      <c r="H36" s="44">
        <f t="shared" si="1"/>
        <v>32.871470385273597</v>
      </c>
      <c r="I36" s="43">
        <v>148319.9</v>
      </c>
      <c r="J36" s="41">
        <f t="shared" si="0"/>
        <v>15.365722998054316</v>
      </c>
    </row>
    <row r="37" spans="1:12" s="5" customFormat="1" x14ac:dyDescent="0.35">
      <c r="A37" s="31"/>
      <c r="B37" s="29" t="s">
        <v>26</v>
      </c>
      <c r="C37" s="43">
        <v>90000</v>
      </c>
      <c r="D37" s="43"/>
      <c r="E37" s="43"/>
      <c r="F37" s="43"/>
      <c r="G37" s="43">
        <v>67900</v>
      </c>
      <c r="H37" s="44">
        <f t="shared" si="1"/>
        <v>75.444444444444443</v>
      </c>
      <c r="I37" s="43">
        <v>62900</v>
      </c>
      <c r="J37" s="41">
        <f t="shared" si="0"/>
        <v>69.888888888888886</v>
      </c>
    </row>
    <row r="38" spans="1:12" s="7" customFormat="1" ht="33" customHeight="1" x14ac:dyDescent="0.35">
      <c r="A38" s="26">
        <v>8</v>
      </c>
      <c r="B38" s="11" t="s">
        <v>40</v>
      </c>
      <c r="C38" s="46">
        <f>SUM(C39:C40)</f>
        <v>958</v>
      </c>
      <c r="D38" s="46"/>
      <c r="E38" s="46"/>
      <c r="F38" s="46"/>
      <c r="G38" s="46">
        <f>SUM(G39:G40)</f>
        <v>0</v>
      </c>
      <c r="H38" s="47">
        <f t="shared" si="1"/>
        <v>0</v>
      </c>
      <c r="I38" s="46">
        <f>SUM(I39:I40)</f>
        <v>0</v>
      </c>
      <c r="J38" s="46">
        <f t="shared" si="0"/>
        <v>0</v>
      </c>
      <c r="K38" s="6"/>
    </row>
    <row r="39" spans="1:12" s="8" customFormat="1" x14ac:dyDescent="0.35">
      <c r="A39" s="31"/>
      <c r="B39" s="29" t="s">
        <v>27</v>
      </c>
      <c r="C39" s="43">
        <v>800</v>
      </c>
      <c r="D39" s="43"/>
      <c r="E39" s="43"/>
      <c r="F39" s="43"/>
      <c r="G39" s="43">
        <v>0</v>
      </c>
      <c r="H39" s="44">
        <f t="shared" si="1"/>
        <v>0</v>
      </c>
      <c r="I39" s="43">
        <v>0</v>
      </c>
      <c r="J39" s="41">
        <f t="shared" si="0"/>
        <v>0</v>
      </c>
    </row>
    <row r="40" spans="1:12" s="8" customFormat="1" x14ac:dyDescent="0.35">
      <c r="A40" s="31"/>
      <c r="B40" s="29" t="s">
        <v>28</v>
      </c>
      <c r="C40" s="43">
        <v>158</v>
      </c>
      <c r="D40" s="43"/>
      <c r="E40" s="43"/>
      <c r="F40" s="43"/>
      <c r="G40" s="43">
        <v>0</v>
      </c>
      <c r="H40" s="44">
        <f t="shared" si="1"/>
        <v>0</v>
      </c>
      <c r="I40" s="43">
        <v>0</v>
      </c>
      <c r="J40" s="41">
        <f t="shared" si="0"/>
        <v>0</v>
      </c>
    </row>
    <row r="41" spans="1:12" s="3" customFormat="1" ht="30.75" customHeight="1" x14ac:dyDescent="0.35">
      <c r="A41" s="26">
        <v>9</v>
      </c>
      <c r="B41" s="11" t="s">
        <v>41</v>
      </c>
      <c r="C41" s="46">
        <f>SUM(C42:C43)</f>
        <v>8162</v>
      </c>
      <c r="D41" s="46"/>
      <c r="E41" s="46"/>
      <c r="F41" s="46"/>
      <c r="G41" s="46">
        <f>SUM(G42:G43)</f>
        <v>490.8</v>
      </c>
      <c r="H41" s="47">
        <f t="shared" si="1"/>
        <v>6.0132320509678996</v>
      </c>
      <c r="I41" s="46">
        <f>SUM(I42:I43)</f>
        <v>105</v>
      </c>
      <c r="J41" s="46">
        <f t="shared" si="0"/>
        <v>1.2864493996569468</v>
      </c>
    </row>
    <row r="42" spans="1:12" s="5" customFormat="1" x14ac:dyDescent="0.35">
      <c r="A42" s="31"/>
      <c r="B42" s="29" t="s">
        <v>29</v>
      </c>
      <c r="C42" s="43">
        <v>5162</v>
      </c>
      <c r="D42" s="43"/>
      <c r="E42" s="43"/>
      <c r="F42" s="43"/>
      <c r="G42" s="43">
        <v>115.5</v>
      </c>
      <c r="H42" s="44">
        <f>G42*100/C42</f>
        <v>2.2375048430840758</v>
      </c>
      <c r="I42" s="43">
        <v>105</v>
      </c>
      <c r="J42" s="43">
        <f>I42*100/C42</f>
        <v>2.0340953118946143</v>
      </c>
    </row>
    <row r="43" spans="1:12" s="5" customFormat="1" x14ac:dyDescent="0.35">
      <c r="A43" s="31"/>
      <c r="B43" s="29" t="s">
        <v>30</v>
      </c>
      <c r="C43" s="43">
        <v>3000</v>
      </c>
      <c r="D43" s="43"/>
      <c r="E43" s="43"/>
      <c r="F43" s="43"/>
      <c r="G43" s="43">
        <v>375.3</v>
      </c>
      <c r="H43" s="44">
        <f>G43*100/C43</f>
        <v>12.51</v>
      </c>
      <c r="I43" s="43">
        <v>0</v>
      </c>
      <c r="J43" s="43">
        <f>I43*100/C43</f>
        <v>0</v>
      </c>
    </row>
    <row r="44" spans="1:12" s="3" customFormat="1" ht="33" customHeight="1" x14ac:dyDescent="0.35">
      <c r="A44" s="26">
        <v>10</v>
      </c>
      <c r="B44" s="11" t="s">
        <v>42</v>
      </c>
      <c r="C44" s="46">
        <v>25716.400000000001</v>
      </c>
      <c r="D44" s="46"/>
      <c r="E44" s="46"/>
      <c r="F44" s="46"/>
      <c r="G44" s="46">
        <v>6889</v>
      </c>
      <c r="H44" s="47">
        <f t="shared" si="1"/>
        <v>26.788352957645703</v>
      </c>
      <c r="I44" s="46">
        <v>2512.1</v>
      </c>
      <c r="J44" s="46">
        <f t="shared" ref="J44" si="2">I44*100/C44</f>
        <v>9.7684745920890936</v>
      </c>
      <c r="K44" s="7"/>
    </row>
    <row r="45" spans="1:12" s="3" customFormat="1" ht="28" x14ac:dyDescent="0.35">
      <c r="A45" s="26">
        <v>11</v>
      </c>
      <c r="B45" s="11" t="s">
        <v>46</v>
      </c>
      <c r="C45" s="46">
        <v>392656.6</v>
      </c>
      <c r="D45" s="46"/>
      <c r="E45" s="46"/>
      <c r="F45" s="46"/>
      <c r="G45" s="46">
        <v>195659.9</v>
      </c>
      <c r="H45" s="47">
        <f>G45*100/C45</f>
        <v>49.829774922922475</v>
      </c>
      <c r="I45" s="46">
        <v>102310.8</v>
      </c>
      <c r="J45" s="46">
        <f t="shared" ref="J45:J50" si="3">I45*100/C45</f>
        <v>26.056049993811389</v>
      </c>
    </row>
    <row r="46" spans="1:12" s="3" customFormat="1" ht="28" x14ac:dyDescent="0.35">
      <c r="A46" s="26">
        <v>12</v>
      </c>
      <c r="B46" s="11" t="s">
        <v>47</v>
      </c>
      <c r="C46" s="46">
        <v>4300</v>
      </c>
      <c r="D46" s="46"/>
      <c r="E46" s="46"/>
      <c r="F46" s="46"/>
      <c r="G46" s="46">
        <v>3655</v>
      </c>
      <c r="H46" s="47">
        <f>G46*100/C46</f>
        <v>85</v>
      </c>
      <c r="I46" s="46">
        <v>850</v>
      </c>
      <c r="J46" s="46">
        <f t="shared" si="3"/>
        <v>19.767441860465116</v>
      </c>
    </row>
    <row r="47" spans="1:12" s="3" customFormat="1" ht="28" x14ac:dyDescent="0.35">
      <c r="A47" s="26">
        <v>13</v>
      </c>
      <c r="B47" s="11" t="s">
        <v>49</v>
      </c>
      <c r="C47" s="46">
        <f>SUM(C48:C49)</f>
        <v>4994</v>
      </c>
      <c r="D47" s="46"/>
      <c r="E47" s="46"/>
      <c r="F47" s="46"/>
      <c r="G47" s="46">
        <f>SUM(G48:G49)</f>
        <v>1232.2</v>
      </c>
      <c r="H47" s="47">
        <f>G47*100/C47</f>
        <v>24.673608329995997</v>
      </c>
      <c r="I47" s="46">
        <f>SUM(I48:I49)</f>
        <v>308.40000000000003</v>
      </c>
      <c r="J47" s="46">
        <f t="shared" si="3"/>
        <v>6.1754104925911104</v>
      </c>
    </row>
    <row r="48" spans="1:12" s="3" customFormat="1" x14ac:dyDescent="0.35">
      <c r="A48" s="50"/>
      <c r="B48" s="32" t="s">
        <v>50</v>
      </c>
      <c r="C48" s="41">
        <v>188</v>
      </c>
      <c r="D48" s="41"/>
      <c r="E48" s="41"/>
      <c r="F48" s="41"/>
      <c r="G48" s="41">
        <v>188</v>
      </c>
      <c r="H48" s="44">
        <f>G48*100/C48</f>
        <v>100</v>
      </c>
      <c r="I48" s="41">
        <v>47.3</v>
      </c>
      <c r="J48" s="41">
        <f t="shared" si="3"/>
        <v>25.159574468085108</v>
      </c>
    </row>
    <row r="49" spans="1:10" s="3" customFormat="1" x14ac:dyDescent="0.35">
      <c r="A49" s="50"/>
      <c r="B49" s="32" t="s">
        <v>51</v>
      </c>
      <c r="C49" s="41">
        <v>4806</v>
      </c>
      <c r="D49" s="41"/>
      <c r="E49" s="41"/>
      <c r="F49" s="41"/>
      <c r="G49" s="41">
        <v>1044.2</v>
      </c>
      <c r="H49" s="44">
        <f>G49*100/C49</f>
        <v>21.727007906783189</v>
      </c>
      <c r="I49" s="41">
        <v>261.10000000000002</v>
      </c>
      <c r="J49" s="41">
        <f t="shared" si="3"/>
        <v>5.4327923429047029</v>
      </c>
    </row>
    <row r="50" spans="1:10" s="4" customFormat="1" ht="18.75" customHeight="1" x14ac:dyDescent="0.35">
      <c r="A50" s="40"/>
      <c r="B50" s="33" t="s">
        <v>7</v>
      </c>
      <c r="C50" s="48">
        <f>C10+C16+C20+C24+C27+C31+C35+C38+C41+C44+C45+C46+C47</f>
        <v>7200435.2999999998</v>
      </c>
      <c r="D50" s="48"/>
      <c r="E50" s="48"/>
      <c r="F50" s="48"/>
      <c r="G50" s="48">
        <f>G10+G16+G20+G24+G27+G31+G35+G38+G41+G44+G45+G46+G47</f>
        <v>4986534.7</v>
      </c>
      <c r="H50" s="49">
        <f t="shared" ref="H50" si="4">G50*100/C50</f>
        <v>69.253239453453602</v>
      </c>
      <c r="I50" s="48">
        <f>I10+I16+I20+I24+I27+I31+I35+I38+I41+I44+I45+I46+I47</f>
        <v>1261216.5</v>
      </c>
      <c r="J50" s="48">
        <f t="shared" si="3"/>
        <v>17.515836855030141</v>
      </c>
    </row>
    <row r="51" spans="1:10" s="2" customFormat="1" x14ac:dyDescent="0.35">
      <c r="A51" s="12"/>
      <c r="B51" s="12"/>
      <c r="C51" s="39"/>
      <c r="D51" s="12"/>
      <c r="E51" s="12"/>
      <c r="F51" s="12"/>
      <c r="G51" s="12"/>
      <c r="H51" s="12"/>
      <c r="I51" s="14"/>
      <c r="J51" s="13"/>
    </row>
    <row r="52" spans="1:10" s="2" customFormat="1" x14ac:dyDescent="0.35">
      <c r="A52" s="12"/>
      <c r="B52" s="12"/>
      <c r="C52" s="15"/>
      <c r="D52" s="12"/>
      <c r="E52" s="15"/>
      <c r="F52" s="15"/>
      <c r="G52" s="15"/>
      <c r="H52" s="15"/>
      <c r="I52" s="15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6"/>
      <c r="H53" s="15"/>
      <c r="I53" s="17"/>
      <c r="J53" s="16"/>
    </row>
    <row r="54" spans="1:10" s="2" customFormat="1" x14ac:dyDescent="0.3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8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9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20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35">
      <c r="A62" s="12"/>
      <c r="B62" s="18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x14ac:dyDescent="0.35">
      <c r="A64" s="12"/>
      <c r="B64" s="12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2019-04-10T09:02:26Z</cp:lastPrinted>
  <dcterms:created xsi:type="dcterms:W3CDTF">2012-07-10T18:14:32Z</dcterms:created>
  <dcterms:modified xsi:type="dcterms:W3CDTF">2019-04-10T09:03:31Z</dcterms:modified>
</cp:coreProperties>
</file>